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9" i="1"/>
  <c r="F29"/>
  <c r="E27"/>
  <c r="F27"/>
  <c r="E23"/>
  <c r="F23"/>
  <c r="G23"/>
  <c r="E25"/>
  <c r="G25"/>
  <c r="E26" s="1"/>
  <c r="F26" s="1"/>
  <c r="G13"/>
  <c r="F13"/>
  <c r="F22"/>
  <c r="G22"/>
  <c r="G21"/>
  <c r="F21"/>
  <c r="E20"/>
  <c r="G20" s="1"/>
  <c r="F19"/>
  <c r="G19"/>
  <c r="G18"/>
  <c r="F18"/>
  <c r="G17"/>
  <c r="F17"/>
  <c r="G16"/>
  <c r="F16"/>
  <c r="G15"/>
  <c r="F15"/>
  <c r="G14"/>
  <c r="F14"/>
  <c r="G12"/>
  <c r="F12"/>
  <c r="F20" l="1"/>
  <c r="G29"/>
</calcChain>
</file>

<file path=xl/sharedStrings.xml><?xml version="1.0" encoding="utf-8"?>
<sst xmlns="http://schemas.openxmlformats.org/spreadsheetml/2006/main" count="25" uniqueCount="24">
  <si>
    <t>г. Сарапул, ул. Фурманова, д. 4. Общая площадь 1899,6м2</t>
  </si>
  <si>
    <t>полная себестоимость расходов на уставную деятельность ТСЖ на 2015г.</t>
  </si>
  <si>
    <t>2015г.</t>
  </si>
  <si>
    <t>расходы</t>
  </si>
  <si>
    <t>руб./мес</t>
  </si>
  <si>
    <t xml:space="preserve">руб./8 мес </t>
  </si>
  <si>
    <t>руб. за 1 м2</t>
  </si>
  <si>
    <t>Снятие показаний ОДПУ, интернет</t>
  </si>
  <si>
    <t>Уборка придомовой территории</t>
  </si>
  <si>
    <t>Уборка подъездов</t>
  </si>
  <si>
    <t>АДС</t>
  </si>
  <si>
    <t>Услуги электрика</t>
  </si>
  <si>
    <t>Ведение паспортного стола</t>
  </si>
  <si>
    <t>Услуги банка</t>
  </si>
  <si>
    <t>Налоги (председатель)</t>
  </si>
  <si>
    <t>Вознаграждение бухгалтера</t>
  </si>
  <si>
    <t>Вознаграждение председателю</t>
  </si>
  <si>
    <t>Финансовый план ТСЖ "Фурманова 4" на 2015г. (8 мес)</t>
  </si>
  <si>
    <t>ИТОГО</t>
  </si>
  <si>
    <t>Чистка вентканалов</t>
  </si>
  <si>
    <t>Прочие работы</t>
  </si>
  <si>
    <t>ИТОГО ПО СМЕТЕ</t>
  </si>
  <si>
    <t>Распечатка платежек (13,0*37)</t>
  </si>
  <si>
    <t>Утверждено общим собранием членов ТСЖ от _____________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</si>
</sst>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/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2" fontId="1" fillId="0" borderId="16" xfId="0" applyNumberFormat="1" applyFont="1" applyBorder="1" applyAlignment="1">
      <alignment horizontal="right"/>
    </xf>
    <xf numFmtId="2" fontId="1" fillId="0" borderId="8" xfId="0" applyNumberFormat="1" applyFont="1" applyBorder="1" applyAlignment="1">
      <alignment horizontal="right"/>
    </xf>
    <xf numFmtId="0" fontId="1" fillId="0" borderId="16" xfId="0" applyFont="1" applyBorder="1"/>
    <xf numFmtId="0" fontId="0" fillId="0" borderId="19" xfId="0" applyBorder="1" applyAlignment="1">
      <alignment horizontal="left"/>
    </xf>
    <xf numFmtId="0" fontId="0" fillId="0" borderId="5" xfId="0" applyBorder="1"/>
    <xf numFmtId="0" fontId="0" fillId="0" borderId="0" xfId="0" applyBorder="1"/>
    <xf numFmtId="2" fontId="1" fillId="0" borderId="16" xfId="0" applyNumberFormat="1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4" xfId="0" applyBorder="1"/>
    <xf numFmtId="0" fontId="0" fillId="0" borderId="13" xfId="0" applyBorder="1"/>
    <xf numFmtId="0" fontId="0" fillId="0" borderId="15" xfId="0" applyBorder="1"/>
    <xf numFmtId="2" fontId="0" fillId="0" borderId="27" xfId="0" applyNumberFormat="1" applyBorder="1"/>
    <xf numFmtId="2" fontId="0" fillId="0" borderId="25" xfId="0" applyNumberFormat="1" applyBorder="1"/>
    <xf numFmtId="2" fontId="0" fillId="0" borderId="26" xfId="0" applyNumberFormat="1" applyBorder="1"/>
    <xf numFmtId="0" fontId="0" fillId="0" borderId="28" xfId="0" applyBorder="1"/>
    <xf numFmtId="2" fontId="0" fillId="0" borderId="29" xfId="0" applyNumberFormat="1" applyBorder="1"/>
    <xf numFmtId="2" fontId="0" fillId="0" borderId="24" xfId="0" applyNumberFormat="1" applyBorder="1"/>
    <xf numFmtId="0" fontId="1" fillId="0" borderId="16" xfId="0" applyFont="1" applyBorder="1" applyAlignment="1">
      <alignment horizontal="right"/>
    </xf>
    <xf numFmtId="0" fontId="0" fillId="0" borderId="6" xfId="0" applyBorder="1"/>
    <xf numFmtId="1" fontId="1" fillId="0" borderId="8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topLeftCell="A8" workbookViewId="0">
      <selection activeCell="L24" sqref="L24"/>
    </sheetView>
  </sheetViews>
  <sheetFormatPr defaultRowHeight="15"/>
  <cols>
    <col min="4" max="4" width="16.5703125" customWidth="1"/>
    <col min="5" max="5" width="14" customWidth="1"/>
    <col min="6" max="6" width="13.85546875" customWidth="1"/>
    <col min="7" max="7" width="13.28515625" customWidth="1"/>
  </cols>
  <sheetData>
    <row r="1" spans="1:7">
      <c r="D1" s="29" t="s">
        <v>23</v>
      </c>
      <c r="E1" s="29"/>
      <c r="F1" s="29"/>
      <c r="G1" s="29"/>
    </row>
    <row r="4" spans="1:7" ht="15.75" thickBot="1">
      <c r="A4" s="40" t="s">
        <v>17</v>
      </c>
      <c r="B4" s="40"/>
      <c r="C4" s="40"/>
      <c r="D4" s="40"/>
      <c r="E4" s="40"/>
      <c r="F4" s="40"/>
    </row>
    <row r="6" spans="1:7" ht="15.75" thickBot="1">
      <c r="A6" s="40" t="s">
        <v>0</v>
      </c>
      <c r="B6" s="40"/>
      <c r="C6" s="40"/>
      <c r="D6" s="40"/>
      <c r="E6" s="40"/>
      <c r="F6" s="40"/>
    </row>
    <row r="7" spans="1:7">
      <c r="A7" s="1" t="s">
        <v>1</v>
      </c>
      <c r="B7" s="1"/>
      <c r="C7" s="1"/>
      <c r="D7" s="1"/>
      <c r="E7" s="1"/>
      <c r="F7" s="1"/>
    </row>
    <row r="8" spans="1:7" ht="15.75" thickBot="1">
      <c r="A8" s="2"/>
      <c r="B8" s="2"/>
      <c r="C8" s="2"/>
      <c r="D8" s="2"/>
      <c r="E8" s="2"/>
      <c r="F8" s="2"/>
    </row>
    <row r="9" spans="1:7" ht="15.75" thickBot="1">
      <c r="A9" s="41" t="s">
        <v>3</v>
      </c>
      <c r="B9" s="42"/>
      <c r="C9" s="42"/>
      <c r="D9" s="43"/>
      <c r="E9" s="50" t="s">
        <v>2</v>
      </c>
      <c r="F9" s="51"/>
      <c r="G9" s="52"/>
    </row>
    <row r="10" spans="1:7">
      <c r="A10" s="44"/>
      <c r="B10" s="45"/>
      <c r="C10" s="45"/>
      <c r="D10" s="46"/>
      <c r="E10" s="53" t="s">
        <v>4</v>
      </c>
      <c r="F10" s="41" t="s">
        <v>5</v>
      </c>
      <c r="G10" s="53" t="s">
        <v>6</v>
      </c>
    </row>
    <row r="11" spans="1:7" ht="15.75" thickBot="1">
      <c r="A11" s="47"/>
      <c r="B11" s="48"/>
      <c r="C11" s="48"/>
      <c r="D11" s="49"/>
      <c r="E11" s="54"/>
      <c r="F11" s="47"/>
      <c r="G11" s="54"/>
    </row>
    <row r="12" spans="1:7">
      <c r="A12" s="36" t="s">
        <v>16</v>
      </c>
      <c r="B12" s="37"/>
      <c r="C12" s="37"/>
      <c r="D12" s="37"/>
      <c r="E12" s="14">
        <v>1500</v>
      </c>
      <c r="F12" s="17">
        <f t="shared" ref="F12:F21" si="0">E12*8</f>
        <v>12000</v>
      </c>
      <c r="G12" s="20">
        <f t="shared" ref="G12:G21" si="1">E12/1899.6</f>
        <v>0.7896399241945673</v>
      </c>
    </row>
    <row r="13" spans="1:7">
      <c r="A13" s="38" t="s">
        <v>14</v>
      </c>
      <c r="B13" s="39"/>
      <c r="C13" s="39"/>
      <c r="D13" s="39"/>
      <c r="E13" s="15">
        <v>525</v>
      </c>
      <c r="F13" s="18">
        <f t="shared" si="0"/>
        <v>4200</v>
      </c>
      <c r="G13" s="21">
        <f t="shared" si="1"/>
        <v>0.27637397346809855</v>
      </c>
    </row>
    <row r="14" spans="1:7">
      <c r="A14" s="38" t="s">
        <v>15</v>
      </c>
      <c r="B14" s="39"/>
      <c r="C14" s="39"/>
      <c r="D14" s="39"/>
      <c r="E14" s="15">
        <v>2200</v>
      </c>
      <c r="F14" s="18">
        <f t="shared" si="0"/>
        <v>17600</v>
      </c>
      <c r="G14" s="21">
        <f t="shared" si="1"/>
        <v>1.1581385554853654</v>
      </c>
    </row>
    <row r="15" spans="1:7">
      <c r="A15" s="38" t="s">
        <v>7</v>
      </c>
      <c r="B15" s="39"/>
      <c r="C15" s="39"/>
      <c r="D15" s="39"/>
      <c r="E15" s="15">
        <v>2750</v>
      </c>
      <c r="F15" s="18">
        <f t="shared" si="0"/>
        <v>22000</v>
      </c>
      <c r="G15" s="21">
        <f t="shared" si="1"/>
        <v>1.4476731943567067</v>
      </c>
    </row>
    <row r="16" spans="1:7">
      <c r="A16" s="10" t="s">
        <v>8</v>
      </c>
      <c r="B16" s="5"/>
      <c r="C16" s="5"/>
      <c r="D16" s="4"/>
      <c r="E16" s="15">
        <v>1500</v>
      </c>
      <c r="F16" s="18">
        <f t="shared" si="0"/>
        <v>12000</v>
      </c>
      <c r="G16" s="21">
        <f t="shared" si="1"/>
        <v>0.7896399241945673</v>
      </c>
    </row>
    <row r="17" spans="1:10">
      <c r="A17" s="38" t="s">
        <v>9</v>
      </c>
      <c r="B17" s="39"/>
      <c r="C17" s="39"/>
      <c r="D17" s="39"/>
      <c r="E17" s="15">
        <v>1500</v>
      </c>
      <c r="F17" s="18">
        <f t="shared" si="0"/>
        <v>12000</v>
      </c>
      <c r="G17" s="21">
        <f t="shared" si="1"/>
        <v>0.7896399241945673</v>
      </c>
    </row>
    <row r="18" spans="1:10">
      <c r="A18" s="38" t="s">
        <v>10</v>
      </c>
      <c r="B18" s="39"/>
      <c r="C18" s="39"/>
      <c r="D18" s="39"/>
      <c r="E18" s="15">
        <v>1500</v>
      </c>
      <c r="F18" s="18">
        <f t="shared" si="0"/>
        <v>12000</v>
      </c>
      <c r="G18" s="21">
        <f t="shared" si="1"/>
        <v>0.7896399241945673</v>
      </c>
    </row>
    <row r="19" spans="1:10">
      <c r="A19" s="38" t="s">
        <v>11</v>
      </c>
      <c r="B19" s="39"/>
      <c r="C19" s="39"/>
      <c r="D19" s="39"/>
      <c r="E19" s="15">
        <v>200</v>
      </c>
      <c r="F19" s="18">
        <f t="shared" si="0"/>
        <v>1600</v>
      </c>
      <c r="G19" s="21">
        <f t="shared" si="1"/>
        <v>0.10528532322594231</v>
      </c>
    </row>
    <row r="20" spans="1:10">
      <c r="A20" s="38" t="s">
        <v>22</v>
      </c>
      <c r="B20" s="39"/>
      <c r="C20" s="39"/>
      <c r="D20" s="39"/>
      <c r="E20" s="15">
        <f>13*37</f>
        <v>481</v>
      </c>
      <c r="F20" s="18">
        <f t="shared" si="0"/>
        <v>3848</v>
      </c>
      <c r="G20" s="21">
        <f t="shared" si="1"/>
        <v>0.25321120235839123</v>
      </c>
      <c r="I20" s="3"/>
    </row>
    <row r="21" spans="1:10">
      <c r="A21" s="38" t="s">
        <v>12</v>
      </c>
      <c r="B21" s="39"/>
      <c r="C21" s="39"/>
      <c r="D21" s="39"/>
      <c r="E21" s="15">
        <v>252</v>
      </c>
      <c r="F21" s="18">
        <f t="shared" si="0"/>
        <v>2016</v>
      </c>
      <c r="G21" s="21">
        <f t="shared" si="1"/>
        <v>0.13265950726468731</v>
      </c>
    </row>
    <row r="22" spans="1:10" ht="15.75" thickBot="1">
      <c r="A22" s="59" t="s">
        <v>13</v>
      </c>
      <c r="B22" s="60"/>
      <c r="C22" s="60"/>
      <c r="D22" s="60"/>
      <c r="E22" s="16">
        <v>2550</v>
      </c>
      <c r="F22" s="19">
        <f>E22*8</f>
        <v>20400</v>
      </c>
      <c r="G22" s="22">
        <f>E22/1899.6</f>
        <v>1.3423878711307644</v>
      </c>
    </row>
    <row r="23" spans="1:10" ht="15.75" thickBot="1">
      <c r="A23" s="33" t="s">
        <v>18</v>
      </c>
      <c r="B23" s="61"/>
      <c r="C23" s="61"/>
      <c r="D23" s="61"/>
      <c r="E23" s="9">
        <f>SUM(E12:E22)</f>
        <v>14958</v>
      </c>
      <c r="F23" s="28">
        <f>SUM(F12:F22)</f>
        <v>119664</v>
      </c>
      <c r="G23" s="7">
        <f>SUM(G12:G22)</f>
        <v>7.8742893240682257</v>
      </c>
    </row>
    <row r="24" spans="1:10" ht="15.75" thickBot="1">
      <c r="A24" s="62"/>
      <c r="B24" s="63"/>
      <c r="C24" s="63"/>
      <c r="D24" s="64"/>
      <c r="E24" s="23"/>
      <c r="F24" s="23"/>
      <c r="G24" s="24"/>
      <c r="J24" s="6"/>
    </row>
    <row r="25" spans="1:10">
      <c r="A25" s="30" t="s">
        <v>19</v>
      </c>
      <c r="B25" s="31"/>
      <c r="C25" s="31"/>
      <c r="D25" s="32"/>
      <c r="E25" s="14">
        <f>F25/8</f>
        <v>3750</v>
      </c>
      <c r="F25" s="14">
        <v>30000</v>
      </c>
      <c r="G25" s="25">
        <f>F25/8/1899.6</f>
        <v>1.9740998104864182</v>
      </c>
    </row>
    <row r="26" spans="1:10" ht="15.75" thickBot="1">
      <c r="A26" s="11" t="s">
        <v>20</v>
      </c>
      <c r="B26" s="12"/>
      <c r="C26" s="12"/>
      <c r="D26" s="27"/>
      <c r="E26" s="22">
        <f>G26*1899.6</f>
        <v>5394.8639999999996</v>
      </c>
      <c r="F26" s="22">
        <f>E26*8</f>
        <v>43158.911999999997</v>
      </c>
      <c r="G26" s="22">
        <v>2.84</v>
      </c>
    </row>
    <row r="27" spans="1:10" ht="15.75" thickBot="1">
      <c r="A27" s="33" t="s">
        <v>18</v>
      </c>
      <c r="B27" s="34"/>
      <c r="C27" s="34"/>
      <c r="D27" s="35"/>
      <c r="E27" s="13">
        <f>SUM(E25:E26)</f>
        <v>9144.8639999999996</v>
      </c>
      <c r="F27" s="7">
        <f>SUM(F25:F26)</f>
        <v>73158.911999999997</v>
      </c>
      <c r="G27" s="26">
        <v>4.8099999999999996</v>
      </c>
    </row>
    <row r="28" spans="1:10" ht="15.75" thickBot="1">
      <c r="A28" s="55"/>
      <c r="B28" s="56"/>
      <c r="C28" s="56"/>
      <c r="D28" s="56"/>
      <c r="E28" s="57"/>
      <c r="F28" s="57"/>
      <c r="G28" s="58"/>
    </row>
    <row r="29" spans="1:10" ht="15.75" thickBot="1">
      <c r="A29" s="55" t="s">
        <v>21</v>
      </c>
      <c r="B29" s="56"/>
      <c r="C29" s="56"/>
      <c r="D29" s="56"/>
      <c r="E29" s="13">
        <f>E23+E27</f>
        <v>24102.864000000001</v>
      </c>
      <c r="F29" s="8">
        <f>F23+F27</f>
        <v>192822.91200000001</v>
      </c>
      <c r="G29" s="7">
        <f>G23+G27</f>
        <v>12.684289324068224</v>
      </c>
    </row>
  </sheetData>
  <mergeCells count="24">
    <mergeCell ref="A29:D29"/>
    <mergeCell ref="A28:G28"/>
    <mergeCell ref="A19:D19"/>
    <mergeCell ref="A20:D20"/>
    <mergeCell ref="A21:D21"/>
    <mergeCell ref="A22:D22"/>
    <mergeCell ref="A23:D23"/>
    <mergeCell ref="A24:D24"/>
    <mergeCell ref="D1:G1"/>
    <mergeCell ref="A25:D25"/>
    <mergeCell ref="A27:D27"/>
    <mergeCell ref="A12:D12"/>
    <mergeCell ref="A13:D13"/>
    <mergeCell ref="A14:D14"/>
    <mergeCell ref="A15:D15"/>
    <mergeCell ref="A17:D17"/>
    <mergeCell ref="A18:D18"/>
    <mergeCell ref="A4:F4"/>
    <mergeCell ref="A6:F6"/>
    <mergeCell ref="A9:D11"/>
    <mergeCell ref="E9:G9"/>
    <mergeCell ref="E10:E11"/>
    <mergeCell ref="F10:F11"/>
    <mergeCell ref="G10:G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2015-11-24T05:28:28Z</dcterms:modified>
</cp:coreProperties>
</file>